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FORA\Treasurer\"/>
    </mc:Choice>
  </mc:AlternateContent>
  <bookViews>
    <workbookView xWindow="0" yWindow="600" windowWidth="20490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2" i="1" l="1"/>
  <c r="D34" i="1"/>
  <c r="C31" i="1"/>
  <c r="C30" i="1"/>
  <c r="C25" i="1"/>
  <c r="C24" i="1"/>
  <c r="C23" i="1"/>
  <c r="C22" i="1"/>
  <c r="C21" i="1"/>
  <c r="C20" i="1"/>
  <c r="C34" i="1" s="1"/>
  <c r="D17" i="1"/>
  <c r="D36" i="1" s="1"/>
  <c r="C14" i="1"/>
  <c r="C6" i="1"/>
  <c r="C5" i="1"/>
  <c r="C17" i="1" l="1"/>
  <c r="C36" i="1" s="1"/>
</calcChain>
</file>

<file path=xl/sharedStrings.xml><?xml version="1.0" encoding="utf-8"?>
<sst xmlns="http://schemas.openxmlformats.org/spreadsheetml/2006/main" count="31" uniqueCount="30">
  <si>
    <t>THE FRIENDS OF READING ABBEY</t>
  </si>
  <si>
    <t>2013-14</t>
  </si>
  <si>
    <t>2012-13</t>
  </si>
  <si>
    <t>INCOME</t>
  </si>
  <si>
    <t>Normal subscriptions</t>
  </si>
  <si>
    <t>New life memberships</t>
  </si>
  <si>
    <t>From Life members fund</t>
  </si>
  <si>
    <t>Total subscriptions</t>
  </si>
  <si>
    <t>Annual outing</t>
  </si>
  <si>
    <t>Donations in memory of Julia Boorman</t>
  </si>
  <si>
    <t xml:space="preserve">Donations </t>
  </si>
  <si>
    <t>Cavrsham Court Garden Party</t>
  </si>
  <si>
    <t>Miscellanous sales</t>
  </si>
  <si>
    <t>Interest</t>
  </si>
  <si>
    <t>TOTAL INCOME</t>
  </si>
  <si>
    <t>EXPENDITURE</t>
  </si>
  <si>
    <t>Transfer to Life members  fund 6 x (105-7)</t>
  </si>
  <si>
    <t>Postage</t>
  </si>
  <si>
    <t>Stationary, printing,copying, IT consumables</t>
  </si>
  <si>
    <t>Insurance</t>
  </si>
  <si>
    <t>Council of British Archaeology affiliation</t>
  </si>
  <si>
    <t>Web hosting fee</t>
  </si>
  <si>
    <t>AGM expenses</t>
  </si>
  <si>
    <t>Contribution to purchase of Abbey Formulary</t>
  </si>
  <si>
    <t xml:space="preserve">Cavrsham Court Garden Party </t>
  </si>
  <si>
    <t>Hire of venue</t>
  </si>
  <si>
    <t>Assets - purchase of gazebo and weights</t>
  </si>
  <si>
    <t>Miscellaneous</t>
  </si>
  <si>
    <t>TOTAL EXPENDITURE</t>
  </si>
  <si>
    <t>INCOME OVER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</si>
</sst>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AppData/Local/Microsoft/Windows/INetCache/IE/QGX3IA02/AIDITED%20ACCOUNTS%20TO%2031%20AUG%2014%20CLO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"/>
      <sheetName val="Income"/>
      <sheetName val="Expenditure"/>
      <sheetName val="Life membership"/>
      <sheetName val="Accounts"/>
      <sheetName val="Balances"/>
      <sheetName val="Budgets"/>
    </sheetNames>
    <sheetDataSet>
      <sheetData sheetId="0" refreshError="1"/>
      <sheetData sheetId="1">
        <row r="109">
          <cell r="G109">
            <v>822</v>
          </cell>
          <cell r="H109">
            <v>630</v>
          </cell>
          <cell r="J109">
            <v>24</v>
          </cell>
          <cell r="L109">
            <v>10.5</v>
          </cell>
        </row>
      </sheetData>
      <sheetData sheetId="2">
        <row r="32">
          <cell r="G32">
            <v>665.56999999999994</v>
          </cell>
          <cell r="H32">
            <v>110.1</v>
          </cell>
          <cell r="I32">
            <v>37</v>
          </cell>
          <cell r="J32">
            <v>85.89</v>
          </cell>
          <cell r="K32">
            <v>25</v>
          </cell>
          <cell r="L32">
            <v>110.12</v>
          </cell>
          <cell r="M32">
            <v>127.28999999999999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4" workbookViewId="0">
      <selection activeCell="G34" sqref="G34"/>
    </sheetView>
  </sheetViews>
  <sheetFormatPr defaultRowHeight="15" x14ac:dyDescent="0.25"/>
  <cols>
    <col min="1" max="1" width="4.85546875" style="2" customWidth="1"/>
    <col min="2" max="2" width="26.140625" style="2" customWidth="1"/>
    <col min="3" max="3" width="10.28515625" style="2" customWidth="1"/>
    <col min="4" max="4" width="8.28515625" style="2" customWidth="1"/>
  </cols>
  <sheetData>
    <row r="1" spans="1:6" ht="26.25" customHeight="1" x14ac:dyDescent="0.25">
      <c r="B1" s="7" t="s">
        <v>0</v>
      </c>
      <c r="C1" s="7"/>
    </row>
    <row r="2" spans="1:6" x14ac:dyDescent="0.25">
      <c r="C2" s="3"/>
      <c r="D2" s="3"/>
    </row>
    <row r="3" spans="1:6" x14ac:dyDescent="0.25">
      <c r="C3" s="5" t="s">
        <v>1</v>
      </c>
      <c r="D3" s="5" t="s">
        <v>2</v>
      </c>
    </row>
    <row r="4" spans="1:6" x14ac:dyDescent="0.25">
      <c r="A4" s="8" t="s">
        <v>3</v>
      </c>
      <c r="B4" s="9"/>
      <c r="C4" s="3"/>
      <c r="D4" s="3"/>
    </row>
    <row r="5" spans="1:6" x14ac:dyDescent="0.25">
      <c r="B5" s="2" t="s">
        <v>4</v>
      </c>
      <c r="C5" s="3">
        <f>[1]Income!G109</f>
        <v>822</v>
      </c>
      <c r="D5" s="3"/>
    </row>
    <row r="6" spans="1:6" x14ac:dyDescent="0.25">
      <c r="B6" s="2" t="s">
        <v>5</v>
      </c>
      <c r="C6" s="3">
        <f>[1]Income!H109</f>
        <v>630</v>
      </c>
      <c r="D6" s="3"/>
      <c r="F6" s="1"/>
    </row>
    <row r="7" spans="1:6" x14ac:dyDescent="0.25">
      <c r="B7" s="2" t="s">
        <v>6</v>
      </c>
      <c r="C7" s="3">
        <v>95</v>
      </c>
      <c r="D7" s="3"/>
    </row>
    <row r="8" spans="1:6" x14ac:dyDescent="0.25">
      <c r="B8" s="2" t="s">
        <v>7</v>
      </c>
      <c r="C8" s="3"/>
      <c r="D8" s="3">
        <v>787</v>
      </c>
    </row>
    <row r="9" spans="1:6" x14ac:dyDescent="0.25">
      <c r="C9" s="3"/>
      <c r="D9" s="3"/>
    </row>
    <row r="10" spans="1:6" x14ac:dyDescent="0.25">
      <c r="B10" s="2" t="s">
        <v>8</v>
      </c>
      <c r="C10" s="3">
        <v>70</v>
      </c>
      <c r="D10" s="3">
        <v>0</v>
      </c>
    </row>
    <row r="11" spans="1:6" ht="30" x14ac:dyDescent="0.25">
      <c r="B11" s="2" t="s">
        <v>9</v>
      </c>
      <c r="C11" s="3">
        <v>0</v>
      </c>
      <c r="D11" s="3">
        <v>1345.02</v>
      </c>
    </row>
    <row r="12" spans="1:6" x14ac:dyDescent="0.25">
      <c r="B12" s="2" t="s">
        <v>10</v>
      </c>
      <c r="C12" s="3">
        <f>[1]Income!L109</f>
        <v>10.5</v>
      </c>
      <c r="D12" s="3">
        <v>25</v>
      </c>
    </row>
    <row r="13" spans="1:6" ht="30" x14ac:dyDescent="0.25">
      <c r="B13" s="2" t="s">
        <v>11</v>
      </c>
      <c r="C13" s="3">
        <v>0</v>
      </c>
      <c r="D13" s="3">
        <v>63.33</v>
      </c>
    </row>
    <row r="14" spans="1:6" x14ac:dyDescent="0.25">
      <c r="B14" s="2" t="s">
        <v>12</v>
      </c>
      <c r="C14" s="3">
        <f>[1]Income!J109</f>
        <v>24</v>
      </c>
      <c r="D14" s="3">
        <v>3</v>
      </c>
    </row>
    <row r="15" spans="1:6" x14ac:dyDescent="0.25">
      <c r="B15" s="2" t="s">
        <v>13</v>
      </c>
      <c r="C15" s="3">
        <v>1.66</v>
      </c>
      <c r="D15" s="3">
        <v>1.58</v>
      </c>
    </row>
    <row r="16" spans="1:6" x14ac:dyDescent="0.25">
      <c r="C16" s="3"/>
      <c r="D16" s="3"/>
    </row>
    <row r="17" spans="1:4" x14ac:dyDescent="0.25">
      <c r="B17" s="6" t="s">
        <v>14</v>
      </c>
      <c r="C17" s="3">
        <f>SUM(C5:C15)</f>
        <v>1653.16</v>
      </c>
      <c r="D17" s="3">
        <f>SUM(D5:D15)</f>
        <v>2224.9299999999998</v>
      </c>
    </row>
    <row r="18" spans="1:4" x14ac:dyDescent="0.25">
      <c r="C18" s="3"/>
      <c r="D18" s="3"/>
    </row>
    <row r="19" spans="1:4" x14ac:dyDescent="0.25">
      <c r="A19" s="8" t="s">
        <v>15</v>
      </c>
      <c r="B19" s="9"/>
      <c r="C19" s="3"/>
      <c r="D19" s="3"/>
    </row>
    <row r="20" spans="1:4" ht="30" x14ac:dyDescent="0.25">
      <c r="B20" s="2" t="s">
        <v>16</v>
      </c>
      <c r="C20" s="3">
        <f>6*(105-7)</f>
        <v>588</v>
      </c>
      <c r="D20" s="3">
        <v>255</v>
      </c>
    </row>
    <row r="21" spans="1:4" x14ac:dyDescent="0.25">
      <c r="B21" s="2" t="s">
        <v>17</v>
      </c>
      <c r="C21" s="3">
        <f>[1]Expenditure!H32</f>
        <v>110.1</v>
      </c>
      <c r="D21" s="3">
        <v>72.5</v>
      </c>
    </row>
    <row r="22" spans="1:4" ht="45" x14ac:dyDescent="0.25">
      <c r="B22" s="2" t="s">
        <v>18</v>
      </c>
      <c r="C22" s="3">
        <f>[1]Expenditure!G32</f>
        <v>665.56999999999994</v>
      </c>
      <c r="D22" s="3">
        <v>13.98</v>
      </c>
    </row>
    <row r="23" spans="1:4" x14ac:dyDescent="0.25">
      <c r="B23" s="2" t="s">
        <v>19</v>
      </c>
      <c r="C23" s="3">
        <f>[1]Expenditure!L32</f>
        <v>110.12</v>
      </c>
      <c r="D23" s="3">
        <v>106.78</v>
      </c>
    </row>
    <row r="24" spans="1:4" ht="30" x14ac:dyDescent="0.25">
      <c r="B24" s="2" t="s">
        <v>20</v>
      </c>
      <c r="C24" s="3">
        <f>[1]Expenditure!I32</f>
        <v>37</v>
      </c>
      <c r="D24" s="3">
        <v>35</v>
      </c>
    </row>
    <row r="25" spans="1:4" x14ac:dyDescent="0.25">
      <c r="B25" s="2" t="s">
        <v>21</v>
      </c>
      <c r="C25" s="3">
        <f>[1]Expenditure!J32</f>
        <v>85.89</v>
      </c>
      <c r="D25" s="3">
        <v>59.99</v>
      </c>
    </row>
    <row r="26" spans="1:4" x14ac:dyDescent="0.25">
      <c r="B26" s="2" t="s">
        <v>8</v>
      </c>
      <c r="C26" s="3">
        <v>0</v>
      </c>
      <c r="D26" s="3">
        <v>0</v>
      </c>
    </row>
    <row r="27" spans="1:4" x14ac:dyDescent="0.25">
      <c r="B27" s="2" t="s">
        <v>22</v>
      </c>
      <c r="C27" s="3">
        <v>0</v>
      </c>
      <c r="D27" s="3">
        <v>0</v>
      </c>
    </row>
    <row r="28" spans="1:4" ht="30" x14ac:dyDescent="0.25">
      <c r="B28" s="2" t="s">
        <v>23</v>
      </c>
      <c r="C28" s="3">
        <v>0</v>
      </c>
      <c r="D28" s="3">
        <v>1225</v>
      </c>
    </row>
    <row r="29" spans="1:4" ht="30" x14ac:dyDescent="0.25">
      <c r="B29" s="2" t="s">
        <v>24</v>
      </c>
      <c r="C29" s="3">
        <v>0</v>
      </c>
      <c r="D29" s="3">
        <v>250.47</v>
      </c>
    </row>
    <row r="30" spans="1:4" x14ac:dyDescent="0.25">
      <c r="B30" s="2" t="s">
        <v>25</v>
      </c>
      <c r="C30" s="3">
        <f>[1]Expenditure!K32</f>
        <v>25</v>
      </c>
      <c r="D30" s="3">
        <v>0</v>
      </c>
    </row>
    <row r="31" spans="1:4" ht="30" x14ac:dyDescent="0.25">
      <c r="B31" s="2" t="s">
        <v>26</v>
      </c>
      <c r="C31" s="3">
        <f>[1]Expenditure!M32</f>
        <v>127.28999999999999</v>
      </c>
      <c r="D31" s="3">
        <v>0</v>
      </c>
    </row>
    <row r="32" spans="1:4" x14ac:dyDescent="0.25">
      <c r="B32" s="2" t="s">
        <v>27</v>
      </c>
      <c r="C32" s="3">
        <v>0</v>
      </c>
      <c r="D32" s="3">
        <v>0</v>
      </c>
    </row>
    <row r="33" spans="2:4" x14ac:dyDescent="0.25">
      <c r="C33" s="3"/>
      <c r="D33" s="3"/>
    </row>
    <row r="34" spans="2:4" x14ac:dyDescent="0.25">
      <c r="B34" s="4" t="s">
        <v>28</v>
      </c>
      <c r="C34" s="3">
        <f>SUM(C20:C32)</f>
        <v>1748.97</v>
      </c>
      <c r="D34" s="3">
        <f>SUM(D20:D32)</f>
        <v>2018.72</v>
      </c>
    </row>
    <row r="35" spans="2:4" x14ac:dyDescent="0.25">
      <c r="C35" s="3"/>
      <c r="D35" s="3"/>
    </row>
    <row r="36" spans="2:4" ht="30" x14ac:dyDescent="0.25">
      <c r="B36" s="6" t="s">
        <v>29</v>
      </c>
      <c r="C36" s="3">
        <f>C17-C34</f>
        <v>-95.809999999999945</v>
      </c>
      <c r="D36" s="3">
        <f>D17-D34</f>
        <v>206.20999999999981</v>
      </c>
    </row>
  </sheetData>
  <mergeCells count="3">
    <mergeCell ref="B1:C1"/>
    <mergeCell ref="A19:B19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John Painter</cp:lastModifiedBy>
  <cp:lastPrinted>2014-10-23T11:14:00Z</cp:lastPrinted>
  <dcterms:created xsi:type="dcterms:W3CDTF">2014-10-21T14:24:16Z</dcterms:created>
  <dcterms:modified xsi:type="dcterms:W3CDTF">2014-10-24T14:34:33Z</dcterms:modified>
</cp:coreProperties>
</file>